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ANUAL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3250" windowHeight="12570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F16" i="1"/>
  <c r="G41" i="1" l="1"/>
  <c r="G14" i="1" l="1"/>
  <c r="G65" i="1"/>
  <c r="G16" i="1" l="1"/>
  <c r="H78" i="1" l="1"/>
  <c r="H77" i="1"/>
  <c r="H76" i="1"/>
  <c r="H71" i="1"/>
  <c r="H70" i="1" s="1"/>
  <c r="H66" i="1"/>
  <c r="H65" i="1"/>
  <c r="H68" i="1" s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D73" i="1" s="1"/>
  <c r="C17" i="1"/>
  <c r="C43" i="1" s="1"/>
  <c r="G73" i="1" l="1"/>
  <c r="H39" i="1"/>
  <c r="E39" i="1"/>
  <c r="F73" i="1"/>
  <c r="H43" i="1"/>
  <c r="H73" i="1" s="1"/>
  <c r="E37" i="1"/>
  <c r="C73" i="1"/>
  <c r="E68" i="1"/>
  <c r="E43" i="1" l="1"/>
  <c r="E73" i="1" s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<sst xmlns="http://schemas.openxmlformats.org/spreadsheetml/2006/main" count="82" uniqueCount="82">
  <si>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</si>
  <si>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</si>
  <si>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</si>
  <si>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</si>
  <si>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</si>
  <si>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</si>
  <si>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</si>
  <si>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</si>
  <si>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</si>
  <si>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</si>
  <si>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</si>
  <si>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</si>
  <si>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</si>
  <si>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</si>
  <si>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</si>
  <si>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</si>
  <si>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</si>
  <si>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</si>
  <si>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</si>
  <si>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</si>
  <si>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</si>
  <si>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</si>
  <si>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</si>
  <si>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</si>
  <si>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</si>
  <si>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</si>
  <si>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</si>
  <si>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</si>
  <si>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</si>
  <si>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</si>
  <si>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</si>
  <si>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</si>
  <si>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</si>
  <si>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</si>
  <si>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</si>
  <si>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</si>
  <si>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</si>
  <si>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</si>
  <si>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</si>
  <si>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</si>
  <si>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</si>
  <si>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</si>
  <si>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</si>
  <si>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</si>
  <si>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</si>
  <si>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</si>
  <si>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</si>
  <si>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</si>
  <si>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</si>
  <si>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</si>
  <si>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</si>
  <si>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</si>
  <si>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</si>
  <si>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</si>
  <si>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</si>
  <si>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</si>
  <si>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</si>
  <si>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</si>
  <si>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</si>
  <si>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</si>
  <si>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</si>
  <si>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</si>
  <si>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</si>
  <si>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</si>
  <si>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</si>
  <si>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</si>
  <si>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</si>
  <si>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</si>
  <si>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</si>
  <si>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</si>
  <si>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</si>
  <si>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</si>
  <si>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</si>
  <si>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</si>
  <si>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</si>
  <si>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SUBSISTEMA DE PREPARATORIA ABIERTA Y TELEBACHILLERATO DEL ESTADO DE CHIHUAHUA</t>
  </si>
  <si>
    <t xml:space="preserve">                     Mtra. Almendra del Carmen Piñon Cano</t>
  </si>
  <si>
    <t>C.P. Viena Georgina Covarrubias Ordóñez</t>
  </si>
  <si>
    <t xml:space="preserve">                          Directora Administrativa</t>
  </si>
  <si>
    <t xml:space="preserve">         Jefe Depto Recursos Financieros</t>
  </si>
  <si>
    <t>Bajo protesta de decir la verdad declaramos que los Estados Financieros y sus Notas son razonablemente correctos y responsabilidad del emisor.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</si>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</sst>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61" zoomScale="85" zoomScaleNormal="85" workbookViewId="0">
      <selection activeCell="B89" sqref="B2:H89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6.5703125" style="2" bestFit="1" customWidth="1"/>
    <col min="4" max="4" width="16" style="2" customWidth="1"/>
    <col min="5" max="5" width="15.7109375" style="2" customWidth="1"/>
    <col min="6" max="6" width="19.140625" style="2" customWidth="1"/>
    <col min="7" max="7" width="16.140625" style="2" bestFit="1" customWidth="1"/>
    <col min="8" max="8" width="16" style="2" bestFit="1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3" t="s">
        <v>75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9" t="s">
        <v>81</v>
      </c>
      <c r="C4" s="50"/>
      <c r="D4" s="50"/>
      <c r="E4" s="50"/>
      <c r="F4" s="50"/>
      <c r="G4" s="50"/>
      <c r="H4" s="51"/>
    </row>
    <row r="5" spans="2:9" ht="12.75" thickBot="1" x14ac:dyDescent="0.25">
      <c r="B5" s="52" t="s">
        <v>2</v>
      </c>
      <c r="C5" s="53"/>
      <c r="D5" s="53"/>
      <c r="E5" s="53"/>
      <c r="F5" s="53"/>
      <c r="G5" s="53"/>
      <c r="H5" s="54"/>
    </row>
    <row r="6" spans="2:9" ht="12.75" thickBot="1" x14ac:dyDescent="0.25">
      <c r="B6" s="55" t="s">
        <v>3</v>
      </c>
      <c r="C6" s="57" t="s">
        <v>4</v>
      </c>
      <c r="D6" s="58"/>
      <c r="E6" s="58"/>
      <c r="F6" s="58"/>
      <c r="G6" s="59"/>
      <c r="H6" s="60" t="s">
        <v>5</v>
      </c>
    </row>
    <row r="7" spans="2:9" ht="30" customHeight="1" thickBot="1" x14ac:dyDescent="0.25">
      <c r="B7" s="56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61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2476727.1800000002</v>
      </c>
      <c r="G14" s="25">
        <f>+F14</f>
        <v>2476727.1800000002</v>
      </c>
      <c r="H14" s="34">
        <f t="shared" si="1"/>
        <v>2476727.1800000002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38734680</v>
      </c>
      <c r="D16" s="25">
        <v>-24671539.539999999</v>
      </c>
      <c r="E16" s="27">
        <f t="shared" si="0"/>
        <v>14063140.460000001</v>
      </c>
      <c r="F16" s="25">
        <f>12202227.71+1860912.75</f>
        <v>14063140.460000001</v>
      </c>
      <c r="G16" s="25">
        <f>+F16</f>
        <v>14063140.460000001</v>
      </c>
      <c r="H16" s="34">
        <f t="shared" si="1"/>
        <v>-24671539.539999999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140409186.62</v>
      </c>
      <c r="D36" s="25">
        <v>38514795.310000002</v>
      </c>
      <c r="E36" s="30">
        <f t="shared" si="3"/>
        <v>178923981.93000001</v>
      </c>
      <c r="F36" s="25">
        <f>195463848.63-12202227.71-1860912.75-2476727.18</f>
        <v>178923980.98999998</v>
      </c>
      <c r="G36" s="25">
        <f>+F36-156533.66</f>
        <v>178767447.32999998</v>
      </c>
      <c r="H36" s="27">
        <f t="shared" ref="H36:H41" si="7">SUM(G36-C36)</f>
        <v>38358260.709999979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f>+F41</f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2">
        <f>SUM(C10:C17,C30,C36,C37,C39)</f>
        <v>179143866.62</v>
      </c>
      <c r="D43" s="62">
        <f t="shared" ref="D43:H43" si="10">SUM(D10:D17,D30,D36,D37,D39)</f>
        <v>13843255.770000003</v>
      </c>
      <c r="E43" s="42">
        <f t="shared" si="10"/>
        <v>192987122.39000002</v>
      </c>
      <c r="F43" s="62">
        <f t="shared" si="10"/>
        <v>195463848.63</v>
      </c>
      <c r="G43" s="62">
        <f t="shared" si="10"/>
        <v>195307314.96999997</v>
      </c>
      <c r="H43" s="42">
        <f t="shared" si="10"/>
        <v>16163448.349999979</v>
      </c>
    </row>
    <row r="44" spans="2:8" x14ac:dyDescent="0.2">
      <c r="B44" s="7" t="s">
        <v>45</v>
      </c>
      <c r="C44" s="62"/>
      <c r="D44" s="62"/>
      <c r="E44" s="42"/>
      <c r="F44" s="62"/>
      <c r="G44" s="62"/>
      <c r="H44" s="42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44600168</v>
      </c>
      <c r="D65" s="25">
        <v>4490120</v>
      </c>
      <c r="E65" s="27">
        <f>SUM(D65,C65)</f>
        <v>49090288</v>
      </c>
      <c r="F65" s="25">
        <v>49090288</v>
      </c>
      <c r="G65" s="25">
        <f>+F65</f>
        <v>49090288</v>
      </c>
      <c r="H65" s="27">
        <f>SUM(G65-C65)</f>
        <v>4490120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44600168</v>
      </c>
      <c r="D68" s="22">
        <f t="shared" ref="D68:G68" si="18">SUM(D48,D57,D62,D65,D66)</f>
        <v>4490120</v>
      </c>
      <c r="E68" s="27">
        <f t="shared" si="18"/>
        <v>49090288</v>
      </c>
      <c r="F68" s="22">
        <f t="shared" si="18"/>
        <v>49090288</v>
      </c>
      <c r="G68" s="22">
        <f t="shared" si="18"/>
        <v>49090288</v>
      </c>
      <c r="H68" s="27">
        <f>SUM(H48,H57,H62,H65,H66)</f>
        <v>4490120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223744034.62</v>
      </c>
      <c r="D73" s="22">
        <f t="shared" ref="D73:G73" si="21">SUM(D43,D68,D70)</f>
        <v>18333375.770000003</v>
      </c>
      <c r="E73" s="27">
        <f t="shared" si="21"/>
        <v>242077410.39000002</v>
      </c>
      <c r="F73" s="22">
        <f t="shared" si="21"/>
        <v>244554136.63</v>
      </c>
      <c r="G73" s="22">
        <f t="shared" si="21"/>
        <v>244397602.96999997</v>
      </c>
      <c r="H73" s="27">
        <f>SUM(H43,H68,H70)</f>
        <v>20653568.349999979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41" t="s">
        <v>80</v>
      </c>
    </row>
    <row r="81" spans="2:7" s="37" customFormat="1" x14ac:dyDescent="0.2">
      <c r="B81" s="36"/>
    </row>
    <row r="82" spans="2:7" s="37" customFormat="1" x14ac:dyDescent="0.2">
      <c r="B82" s="36"/>
    </row>
    <row r="83" spans="2:7" s="37" customFormat="1" x14ac:dyDescent="0.2">
      <c r="B83" s="36"/>
    </row>
    <row r="84" spans="2:7" s="37" customFormat="1" x14ac:dyDescent="0.2">
      <c r="B84" s="36"/>
    </row>
    <row r="85" spans="2:7" s="37" customFormat="1" x14ac:dyDescent="0.2">
      <c r="B85" s="36"/>
    </row>
    <row r="86" spans="2:7" s="37" customFormat="1" x14ac:dyDescent="0.2">
      <c r="B86" s="36"/>
    </row>
    <row r="87" spans="2:7" s="37" customFormat="1" x14ac:dyDescent="0.2">
      <c r="B87" s="39" t="s">
        <v>76</v>
      </c>
      <c r="C87" s="40"/>
      <c r="D87" s="40"/>
      <c r="E87" s="40"/>
      <c r="F87" s="40" t="s">
        <v>77</v>
      </c>
      <c r="G87" s="40"/>
    </row>
    <row r="88" spans="2:7" s="37" customFormat="1" x14ac:dyDescent="0.2">
      <c r="B88" s="39" t="s">
        <v>78</v>
      </c>
      <c r="C88" s="40"/>
      <c r="D88" s="40"/>
      <c r="E88" s="40"/>
      <c r="F88" s="40" t="s">
        <v>79</v>
      </c>
      <c r="G88" s="40"/>
    </row>
    <row r="89" spans="2:7" s="37" customFormat="1" x14ac:dyDescent="0.2">
      <c r="B89" s="39"/>
      <c r="C89" s="40"/>
      <c r="D89" s="40"/>
      <c r="E89" s="40"/>
      <c r="F89" s="40"/>
      <c r="G89" s="40"/>
    </row>
    <row r="90" spans="2:7" s="37" customFormat="1" x14ac:dyDescent="0.2">
      <c r="B90" s="36"/>
    </row>
    <row r="91" spans="2:7" s="37" customFormat="1" x14ac:dyDescent="0.2">
      <c r="B91" s="36"/>
    </row>
    <row r="92" spans="2:7" s="37" customFormat="1" x14ac:dyDescent="0.2">
      <c r="B92" s="36"/>
    </row>
    <row r="93" spans="2:7" s="37" customFormat="1" x14ac:dyDescent="0.2">
      <c r="B93" s="36"/>
    </row>
    <row r="94" spans="2:7" s="37" customFormat="1" x14ac:dyDescent="0.2">
      <c r="B94" s="36"/>
    </row>
    <row r="95" spans="2:7" s="37" customFormat="1" x14ac:dyDescent="0.2">
      <c r="B95" s="36"/>
    </row>
    <row r="96" spans="2:7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2023-02-07T15:49:29Z</cp:lastPrinted>
  <dcterms:created xsi:type="dcterms:W3CDTF">2020-01-08T20:55:35Z</dcterms:created>
  <dcterms:modified xsi:type="dcterms:W3CDTF">2023-02-07T15:49:29Z</dcterms:modified>
</cp:coreProperties>
</file>